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95" windowHeight="6450" tabRatio="793" activeTab="6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" sheetId="7" r:id="rId7"/>
  </sheets>
  <definedNames/>
  <calcPr fullCalcOnLoad="1"/>
</workbook>
</file>

<file path=xl/sharedStrings.xml><?xml version="1.0" encoding="utf-8"?>
<sst xmlns="http://schemas.openxmlformats.org/spreadsheetml/2006/main" count="169" uniqueCount="99">
  <si>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</si>
  <si>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</si>
  <si>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</si>
  <si>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</si>
  <si>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</si>
  <si>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</si>
  <si>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</si>
  <si>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</si>
  <si>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</si>
  <si>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</si>
  <si>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</si>
  <si>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</si>
  <si>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</si>
  <si>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</si>
  <si>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</si>
  <si>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</si>
  <si>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</si>
  <si>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</si>
  <si>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</si>
  <si>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</si>
  <si>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</si>
  <si>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</si>
  <si>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</si>
  <si>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</si>
  <si>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</si>
  <si>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</si>
  <si>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</si>
  <si>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</si>
  <si>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</si>
  <si>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</si>
  <si>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</si>
  <si>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</si>
  <si>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</si>
  <si>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</si>
  <si>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</si>
  <si>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</si>
  <si>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</si>
  <si>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</si>
  <si>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</si>
  <si>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</si>
  <si>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</si>
  <si>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</si>
  <si>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</si>
  <si>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</si>
  <si>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</si>
  <si>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</si>
  <si>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</si>
  <si>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</si>
  <si>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</si>
  <si>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</si>
  <si>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</si>
  <si>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</si>
  <si>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</si>
  <si>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แบบรายงานและประเมินผลการปฏิบัติงาน รพสต..สำนักงานสาธารณสุขอำเภอปากพนัง...</t>
  </si>
  <si>
    <t>แบบรายงานและประเมินผลการปฏิบัติงาน รพสต.   สำนักงานสาธารณสุขอำเภอปากพนัง..</t>
  </si>
  <si>
    <t>แบบรายงานและประเมินผลการปฏิบัติงาน รพสต..สำนักงานสาธารณสุขอำเภอปากพนัง..</t>
  </si>
  <si>
    <t>แบบรายงานและประเมินผลการปฏิบัติงาน รพสต.สำนักงานสาธารณสุขอำเภอปากพนัง..</t>
  </si>
  <si>
    <t>ข้อมูลทั่วไป</t>
  </si>
  <si>
    <t>15 -34 ปี</t>
  </si>
  <si>
    <t>ข้อมูลทั่วไป(เฉพาะกลุ่มเป้าหมาย)</t>
  </si>
  <si>
    <t>ปีงบประมาณ  2557</t>
  </si>
  <si>
    <t>15- 44 ปี</t>
  </si>
  <si>
    <t>ต่ำกว่า 1 ปี</t>
  </si>
  <si>
    <t>หญิง 10 -19 ปี</t>
  </si>
  <si>
    <t>ญ30 -70 ปี</t>
  </si>
  <si>
    <t>35 -59 ปี</t>
  </si>
  <si>
    <t>ชาย 10 - 24 ปี</t>
  </si>
  <si>
    <t>หญิง 10 - 24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</si>
  <si>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</si>
  <si>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</si>
  <si>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</si>
  <si>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</si>
  <si>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</si>
  <si>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</si>
  <si>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</si>
  <si>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</si>
  <si>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</si>
  <si>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</si>
  <si>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DM+HT 35 - 59 ปี</t>
  </si>
  <si>
    <t>TB</t>
  </si>
  <si>
    <t>จิตเวช</t>
  </si>
  <si>
    <t>ติดเตียง</t>
  </si>
  <si>
    <t>แบบรายงานและประเมินผลการปฏิบัติงานโรงพยาบาลส่งเสริมสุขภาพตำบลบ้านวัดลาว</t>
  </si>
  <si>
    <t>บ้านทวดลุง</t>
  </si>
  <si>
    <t>บ้านป่ากล้วย</t>
  </si>
  <si>
    <t>บ้านปากเนตร</t>
  </si>
  <si>
    <t>บ้านกองิ้ว</t>
  </si>
  <si>
    <t>บ้านวัดลาว</t>
  </si>
  <si>
    <t>หมายเหตุ : ประชากรกลางปี ณ วันที่ 1 กรกฏาคม 2556</t>
  </si>
  <si>
    <t>รร.วัดมัชฌิมเขตชลาราม</t>
  </si>
  <si>
    <t>-</t>
  </si>
  <si>
    <t>ทองแดง</t>
  </si>
  <si>
    <t>ทอง</t>
  </si>
  <si>
    <r>
      <t xml:space="preserve">นน. 100 </t>
    </r>
    <r>
      <rPr>
        <b/>
        <vertAlign val="superscript"/>
        <sz val="16"/>
        <color indexed="8"/>
        <rFont val="TH SarabunPSK"/>
        <family val="2"/>
      </rPr>
      <t>+</t>
    </r>
  </si>
  <si>
    <t>โรงเรียนวัดชมพูประดิษฐ์</t>
  </si>
  <si>
    <t>โรงเรียนบ้านวัดลาว</t>
  </si>
  <si>
    <t>รร.วัดชมพูประดิษฐ์</t>
  </si>
  <si>
    <t>DM+HT 15--34 ปี</t>
  </si>
  <si>
    <t>DM+HT 60 ปี+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</si>
</sst>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vertAlign val="superscript"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1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7" fontId="3" fillId="0" borderId="10" xfId="36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87" fontId="3" fillId="0" borderId="10" xfId="36" applyNumberFormat="1" applyFont="1" applyBorder="1" applyAlignment="1">
      <alignment horizontal="center"/>
    </xf>
    <xf numFmtId="187" fontId="3" fillId="0" borderId="10" xfId="36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187" fontId="3" fillId="0" borderId="0" xfId="36" applyNumberFormat="1" applyFont="1" applyBorder="1" applyAlignment="1">
      <alignment horizontal="center"/>
    </xf>
    <xf numFmtId="187" fontId="3" fillId="0" borderId="0" xfId="36" applyNumberFormat="1" applyFont="1" applyBorder="1" applyAlignment="1">
      <alignment/>
    </xf>
    <xf numFmtId="187" fontId="3" fillId="0" borderId="0" xfId="36" applyNumberFormat="1" applyFont="1" applyBorder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D1">
      <selection activeCell="M5" sqref="M5:M10"/>
    </sheetView>
  </sheetViews>
  <sheetFormatPr defaultColWidth="9.140625" defaultRowHeight="15"/>
  <cols>
    <col min="1" max="1" width="6.7109375" style="1" customWidth="1"/>
    <col min="2" max="2" width="14.140625" style="1" customWidth="1"/>
    <col min="3" max="3" width="10.28125" style="1" customWidth="1"/>
    <col min="4" max="4" width="10.00390625" style="1" customWidth="1"/>
    <col min="5" max="5" width="9.00390625" style="1" customWidth="1"/>
    <col min="6" max="6" width="8.57421875" style="1" customWidth="1"/>
    <col min="7" max="7" width="9.8515625" style="1" customWidth="1"/>
    <col min="8" max="8" width="8.7109375" style="1" customWidth="1"/>
    <col min="9" max="9" width="9.140625" style="1" customWidth="1"/>
    <col min="10" max="10" width="9.28125" style="1" customWidth="1"/>
    <col min="11" max="11" width="10.7109375" style="1" customWidth="1"/>
    <col min="12" max="12" width="11.421875" style="1" customWidth="1"/>
    <col min="13" max="16384" width="9.00390625" style="1" customWidth="1"/>
  </cols>
  <sheetData>
    <row r="1" spans="1:12" ht="23.25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3.25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="2" customFormat="1" ht="21">
      <c r="A3" s="2" t="s">
        <v>57</v>
      </c>
    </row>
    <row r="4" spans="1:12" s="2" customFormat="1" ht="26.25" customHeight="1">
      <c r="A4" s="3" t="s">
        <v>0</v>
      </c>
      <c r="B4" s="3" t="s">
        <v>1</v>
      </c>
      <c r="C4" s="7" t="s">
        <v>5</v>
      </c>
      <c r="D4" s="7" t="s">
        <v>2</v>
      </c>
      <c r="E4" s="7" t="s">
        <v>3</v>
      </c>
      <c r="F4" s="7" t="s">
        <v>4</v>
      </c>
      <c r="G4" s="7" t="s">
        <v>62</v>
      </c>
      <c r="H4" s="7" t="s">
        <v>6</v>
      </c>
      <c r="I4" s="7" t="s">
        <v>8</v>
      </c>
      <c r="J4" s="7" t="s">
        <v>61</v>
      </c>
      <c r="K4" s="7" t="s">
        <v>9</v>
      </c>
      <c r="L4" s="7" t="s">
        <v>7</v>
      </c>
    </row>
    <row r="5" spans="1:13" s="2" customFormat="1" ht="21">
      <c r="A5" s="6">
        <v>1</v>
      </c>
      <c r="B5" s="4" t="s">
        <v>83</v>
      </c>
      <c r="C5" s="16">
        <v>147</v>
      </c>
      <c r="D5" s="16">
        <f>G5+H5+I5+J5+K5+L5</f>
        <v>487</v>
      </c>
      <c r="E5" s="16">
        <v>239</v>
      </c>
      <c r="F5" s="16">
        <v>248</v>
      </c>
      <c r="G5" s="16">
        <v>5</v>
      </c>
      <c r="H5" s="16">
        <v>27</v>
      </c>
      <c r="I5" s="16">
        <v>80</v>
      </c>
      <c r="J5" s="16">
        <v>196</v>
      </c>
      <c r="K5" s="16">
        <v>62</v>
      </c>
      <c r="L5" s="16">
        <v>117</v>
      </c>
      <c r="M5" s="28"/>
    </row>
    <row r="6" spans="1:13" s="2" customFormat="1" ht="21">
      <c r="A6" s="6">
        <v>2</v>
      </c>
      <c r="B6" s="4" t="s">
        <v>84</v>
      </c>
      <c r="C6" s="16">
        <v>179</v>
      </c>
      <c r="D6" s="16">
        <f>G6+H6+I6+J6+K6+L6</f>
        <v>464</v>
      </c>
      <c r="E6" s="16">
        <v>221</v>
      </c>
      <c r="F6" s="16">
        <v>243</v>
      </c>
      <c r="G6" s="16">
        <v>5</v>
      </c>
      <c r="H6" s="16">
        <v>19</v>
      </c>
      <c r="I6" s="16">
        <v>61</v>
      </c>
      <c r="J6" s="16">
        <v>146</v>
      </c>
      <c r="K6" s="16">
        <v>104</v>
      </c>
      <c r="L6" s="16">
        <v>129</v>
      </c>
      <c r="M6" s="28"/>
    </row>
    <row r="7" spans="1:13" s="2" customFormat="1" ht="21">
      <c r="A7" s="6">
        <v>3</v>
      </c>
      <c r="B7" s="4" t="s">
        <v>85</v>
      </c>
      <c r="C7" s="16">
        <v>66</v>
      </c>
      <c r="D7" s="16">
        <f>G7+H7+I7+J7+K7+L7</f>
        <v>216</v>
      </c>
      <c r="E7" s="16">
        <v>114</v>
      </c>
      <c r="F7" s="16">
        <v>102</v>
      </c>
      <c r="G7" s="16">
        <v>3</v>
      </c>
      <c r="H7" s="16">
        <v>9</v>
      </c>
      <c r="I7" s="16">
        <v>26</v>
      </c>
      <c r="J7" s="16">
        <v>99</v>
      </c>
      <c r="K7" s="16">
        <v>37</v>
      </c>
      <c r="L7" s="16">
        <v>42</v>
      </c>
      <c r="M7" s="28"/>
    </row>
    <row r="8" spans="1:13" s="2" customFormat="1" ht="21">
      <c r="A8" s="6">
        <v>4</v>
      </c>
      <c r="B8" s="4" t="s">
        <v>86</v>
      </c>
      <c r="C8" s="16">
        <v>39</v>
      </c>
      <c r="D8" s="16">
        <f>G8+H8+I8+J8+K8+L8</f>
        <v>145</v>
      </c>
      <c r="E8" s="16">
        <v>82</v>
      </c>
      <c r="F8" s="16">
        <v>63</v>
      </c>
      <c r="G8" s="16">
        <v>1</v>
      </c>
      <c r="H8" s="16">
        <v>11</v>
      </c>
      <c r="I8" s="16">
        <v>9</v>
      </c>
      <c r="J8" s="16">
        <v>57</v>
      </c>
      <c r="K8" s="16">
        <v>22</v>
      </c>
      <c r="L8" s="16">
        <v>45</v>
      </c>
      <c r="M8" s="28"/>
    </row>
    <row r="9" spans="1:13" s="2" customFormat="1" ht="21">
      <c r="A9" s="6">
        <v>5</v>
      </c>
      <c r="B9" s="4" t="s">
        <v>87</v>
      </c>
      <c r="C9" s="16">
        <v>140</v>
      </c>
      <c r="D9" s="16">
        <f>G9+H9+I9+J9+K9+L9</f>
        <v>294</v>
      </c>
      <c r="E9" s="16">
        <v>139</v>
      </c>
      <c r="F9" s="16">
        <v>155</v>
      </c>
      <c r="G9" s="16">
        <v>1</v>
      </c>
      <c r="H9" s="16">
        <v>18</v>
      </c>
      <c r="I9" s="16">
        <v>32</v>
      </c>
      <c r="J9" s="16">
        <v>90</v>
      </c>
      <c r="K9" s="16">
        <v>62</v>
      </c>
      <c r="L9" s="16">
        <v>91</v>
      </c>
      <c r="M9" s="28"/>
    </row>
    <row r="10" spans="1:13" s="2" customFormat="1" ht="21">
      <c r="A10" s="4"/>
      <c r="B10" s="6" t="s">
        <v>30</v>
      </c>
      <c r="C10" s="16">
        <f aca="true" t="shared" si="0" ref="C10:L10">SUM(C5:C9)</f>
        <v>571</v>
      </c>
      <c r="D10" s="16">
        <f>SUM(D5:D9)</f>
        <v>1606</v>
      </c>
      <c r="E10" s="16">
        <f t="shared" si="0"/>
        <v>795</v>
      </c>
      <c r="F10" s="16">
        <f t="shared" si="0"/>
        <v>811</v>
      </c>
      <c r="G10" s="16">
        <f t="shared" si="0"/>
        <v>15</v>
      </c>
      <c r="H10" s="16">
        <f t="shared" si="0"/>
        <v>84</v>
      </c>
      <c r="I10" s="16">
        <f t="shared" si="0"/>
        <v>208</v>
      </c>
      <c r="J10" s="16">
        <f t="shared" si="0"/>
        <v>588</v>
      </c>
      <c r="K10" s="16">
        <f t="shared" si="0"/>
        <v>287</v>
      </c>
      <c r="L10" s="16">
        <f t="shared" si="0"/>
        <v>424</v>
      </c>
      <c r="M10" s="28"/>
    </row>
    <row r="12" spans="1:4" ht="23.25">
      <c r="A12" s="2" t="s">
        <v>88</v>
      </c>
      <c r="B12" s="2"/>
      <c r="C12" s="2"/>
      <c r="D12" s="2"/>
    </row>
  </sheetData>
  <sheetProtection/>
  <mergeCells count="2">
    <mergeCell ref="A1:L1"/>
    <mergeCell ref="A2:L2"/>
  </mergeCells>
  <printOptions/>
  <pageMargins left="0.98425196850393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9" sqref="A9:C9"/>
    </sheetView>
  </sheetViews>
  <sheetFormatPr defaultColWidth="9.140625" defaultRowHeight="15"/>
  <cols>
    <col min="1" max="1" width="9.00390625" style="2" customWidth="1"/>
    <col min="2" max="2" width="21.57421875" style="2" customWidth="1"/>
    <col min="3" max="11" width="9.00390625" style="2" customWidth="1"/>
    <col min="12" max="12" width="10.28125" style="2" customWidth="1"/>
    <col min="13" max="13" width="12.421875" style="2" customWidth="1"/>
    <col min="14" max="16384" width="9.00390625" style="2" customWidth="1"/>
  </cols>
  <sheetData>
    <row r="1" spans="1:13" ht="21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1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21">
      <c r="A3" s="2" t="s">
        <v>57</v>
      </c>
    </row>
    <row r="4" spans="1:13" ht="21">
      <c r="A4" s="3" t="s">
        <v>0</v>
      </c>
      <c r="B4" s="7" t="s">
        <v>18</v>
      </c>
      <c r="C4" s="7" t="s">
        <v>19</v>
      </c>
      <c r="D4" s="7" t="s">
        <v>21</v>
      </c>
      <c r="E4" s="7" t="s">
        <v>20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3" t="s">
        <v>27</v>
      </c>
      <c r="L4" s="3" t="s">
        <v>28</v>
      </c>
      <c r="M4" s="3" t="s">
        <v>29</v>
      </c>
    </row>
    <row r="5" spans="1:13" ht="21">
      <c r="A5" s="6">
        <v>1</v>
      </c>
      <c r="B5" s="4" t="s">
        <v>89</v>
      </c>
      <c r="C5" s="4">
        <v>11</v>
      </c>
      <c r="D5" s="4">
        <v>3</v>
      </c>
      <c r="E5" s="4">
        <v>2</v>
      </c>
      <c r="F5" s="4">
        <v>9</v>
      </c>
      <c r="G5" s="4">
        <v>3</v>
      </c>
      <c r="H5" s="4">
        <v>8</v>
      </c>
      <c r="I5" s="4">
        <v>5</v>
      </c>
      <c r="J5" s="4">
        <v>2</v>
      </c>
      <c r="K5" s="4" t="s">
        <v>90</v>
      </c>
      <c r="L5" s="4" t="s">
        <v>90</v>
      </c>
      <c r="M5" s="4" t="s">
        <v>91</v>
      </c>
    </row>
    <row r="6" spans="1:13" ht="21">
      <c r="A6" s="6">
        <v>2</v>
      </c>
      <c r="B6" s="4" t="s">
        <v>96</v>
      </c>
      <c r="C6" s="4">
        <v>22</v>
      </c>
      <c r="D6" s="4">
        <v>13</v>
      </c>
      <c r="E6" s="4">
        <v>9</v>
      </c>
      <c r="F6" s="4">
        <v>5</v>
      </c>
      <c r="G6" s="4">
        <v>8</v>
      </c>
      <c r="H6" s="4">
        <v>10</v>
      </c>
      <c r="I6" s="4">
        <v>10</v>
      </c>
      <c r="J6" s="4">
        <v>1</v>
      </c>
      <c r="K6" s="4">
        <v>51</v>
      </c>
      <c r="L6" s="4" t="s">
        <v>90</v>
      </c>
      <c r="M6" s="4" t="s">
        <v>92</v>
      </c>
    </row>
    <row r="7" spans="1:13" ht="21">
      <c r="A7" s="4"/>
      <c r="B7" s="6" t="s">
        <v>30</v>
      </c>
      <c r="C7" s="4">
        <f aca="true" t="shared" si="0" ref="C7:L7">SUM(C5:C6)</f>
        <v>33</v>
      </c>
      <c r="D7" s="4">
        <f t="shared" si="0"/>
        <v>16</v>
      </c>
      <c r="E7" s="4">
        <f t="shared" si="0"/>
        <v>11</v>
      </c>
      <c r="F7" s="4">
        <f t="shared" si="0"/>
        <v>14</v>
      </c>
      <c r="G7" s="4">
        <f t="shared" si="0"/>
        <v>11</v>
      </c>
      <c r="H7" s="4">
        <f t="shared" si="0"/>
        <v>18</v>
      </c>
      <c r="I7" s="4">
        <f t="shared" si="0"/>
        <v>15</v>
      </c>
      <c r="J7" s="4">
        <f t="shared" si="0"/>
        <v>3</v>
      </c>
      <c r="K7" s="4">
        <f t="shared" si="0"/>
        <v>51</v>
      </c>
      <c r="L7" s="4">
        <f t="shared" si="0"/>
        <v>0</v>
      </c>
      <c r="M7" s="4"/>
    </row>
    <row r="9" ht="21">
      <c r="A9" s="2" t="s">
        <v>88</v>
      </c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12" sqref="A12:C12"/>
    </sheetView>
  </sheetViews>
  <sheetFormatPr defaultColWidth="9.140625" defaultRowHeight="15"/>
  <cols>
    <col min="1" max="1" width="7.140625" style="2" customWidth="1"/>
    <col min="2" max="2" width="13.421875" style="2" customWidth="1"/>
    <col min="3" max="3" width="8.8515625" style="2" customWidth="1"/>
    <col min="4" max="6" width="11.28125" style="2" customWidth="1"/>
    <col min="7" max="7" width="13.140625" style="2" customWidth="1"/>
    <col min="8" max="8" width="14.140625" style="2" customWidth="1"/>
    <col min="9" max="9" width="10.7109375" style="2" customWidth="1"/>
    <col min="10" max="10" width="10.140625" style="2" customWidth="1"/>
    <col min="11" max="11" width="9.421875" style="2" customWidth="1"/>
    <col min="12" max="12" width="11.421875" style="2" customWidth="1"/>
    <col min="13" max="13" width="10.421875" style="2" customWidth="1"/>
    <col min="14" max="16384" width="9.00390625" style="2" customWidth="1"/>
  </cols>
  <sheetData>
    <row r="1" spans="1:16" ht="21">
      <c r="A1" s="30" t="s">
        <v>53</v>
      </c>
      <c r="B1" s="30"/>
      <c r="C1" s="30"/>
      <c r="D1" s="30"/>
      <c r="E1" s="30"/>
      <c r="F1" s="30"/>
      <c r="G1" s="30"/>
      <c r="H1" s="30"/>
      <c r="I1" s="8"/>
      <c r="J1" s="9"/>
      <c r="K1" s="9"/>
      <c r="L1" s="9"/>
      <c r="M1" s="9"/>
      <c r="N1" s="9"/>
      <c r="O1" s="9"/>
      <c r="P1" s="9"/>
    </row>
    <row r="2" spans="1:16" ht="21">
      <c r="A2" s="30" t="s">
        <v>60</v>
      </c>
      <c r="B2" s="30"/>
      <c r="C2" s="30"/>
      <c r="D2" s="30"/>
      <c r="E2" s="30"/>
      <c r="F2" s="30"/>
      <c r="G2" s="30"/>
      <c r="H2" s="30"/>
      <c r="I2" s="8"/>
      <c r="J2" s="9"/>
      <c r="K2" s="9"/>
      <c r="L2" s="9"/>
      <c r="M2" s="9"/>
      <c r="N2" s="9"/>
      <c r="O2" s="9"/>
      <c r="P2" s="9"/>
    </row>
    <row r="3" spans="1:19" ht="21">
      <c r="A3" s="2" t="s">
        <v>59</v>
      </c>
      <c r="N3" s="10"/>
      <c r="O3" s="10"/>
      <c r="P3" s="10"/>
      <c r="Q3" s="10"/>
      <c r="R3" s="10"/>
      <c r="S3" s="10"/>
    </row>
    <row r="4" spans="1:19" ht="24">
      <c r="A4" s="3" t="s">
        <v>0</v>
      </c>
      <c r="B4" s="3" t="s">
        <v>1</v>
      </c>
      <c r="C4" s="7" t="s">
        <v>31</v>
      </c>
      <c r="D4" s="7" t="s">
        <v>32</v>
      </c>
      <c r="E4" s="7" t="s">
        <v>66</v>
      </c>
      <c r="F4" s="7" t="s">
        <v>67</v>
      </c>
      <c r="G4" s="7" t="s">
        <v>63</v>
      </c>
      <c r="H4" s="7" t="s">
        <v>33</v>
      </c>
      <c r="I4" s="7" t="s">
        <v>64</v>
      </c>
      <c r="J4" s="7" t="s">
        <v>58</v>
      </c>
      <c r="K4" s="7" t="s">
        <v>65</v>
      </c>
      <c r="L4" s="7" t="s">
        <v>7</v>
      </c>
      <c r="M4" s="7" t="s">
        <v>93</v>
      </c>
      <c r="N4" s="11"/>
      <c r="O4" s="12"/>
      <c r="P4" s="12"/>
      <c r="Q4" s="10"/>
      <c r="R4" s="10"/>
      <c r="S4" s="10"/>
    </row>
    <row r="5" spans="1:19" ht="21">
      <c r="A5" s="6">
        <v>1</v>
      </c>
      <c r="B5" s="4" t="s">
        <v>83</v>
      </c>
      <c r="C5" s="16">
        <v>27</v>
      </c>
      <c r="D5" s="16">
        <v>64</v>
      </c>
      <c r="E5" s="16">
        <v>66</v>
      </c>
      <c r="F5" s="16">
        <v>56</v>
      </c>
      <c r="G5" s="16">
        <v>42</v>
      </c>
      <c r="H5" s="16">
        <v>75</v>
      </c>
      <c r="I5" s="17">
        <v>99</v>
      </c>
      <c r="J5" s="18">
        <v>133</v>
      </c>
      <c r="K5" s="4">
        <v>127</v>
      </c>
      <c r="L5" s="4">
        <v>117</v>
      </c>
      <c r="M5" s="4">
        <v>1</v>
      </c>
      <c r="N5" s="10"/>
      <c r="O5" s="10"/>
      <c r="P5" s="10"/>
      <c r="Q5" s="10"/>
      <c r="R5" s="10"/>
      <c r="S5" s="10"/>
    </row>
    <row r="6" spans="1:19" ht="21">
      <c r="A6" s="6">
        <v>2</v>
      </c>
      <c r="B6" s="4" t="s">
        <v>84</v>
      </c>
      <c r="C6" s="16">
        <v>19</v>
      </c>
      <c r="D6" s="16">
        <v>47</v>
      </c>
      <c r="E6" s="16">
        <v>48</v>
      </c>
      <c r="F6" s="16">
        <v>46</v>
      </c>
      <c r="G6" s="16">
        <v>31</v>
      </c>
      <c r="H6" s="16">
        <v>94</v>
      </c>
      <c r="I6" s="17">
        <v>121</v>
      </c>
      <c r="J6" s="18">
        <v>94</v>
      </c>
      <c r="K6" s="4">
        <v>156</v>
      </c>
      <c r="L6" s="4">
        <v>129</v>
      </c>
      <c r="M6" s="4">
        <v>1</v>
      </c>
      <c r="N6" s="10"/>
      <c r="O6" s="10"/>
      <c r="P6" s="10"/>
      <c r="Q6" s="10"/>
      <c r="R6" s="10"/>
      <c r="S6" s="10"/>
    </row>
    <row r="7" spans="1:19" ht="21">
      <c r="A7" s="6">
        <v>3</v>
      </c>
      <c r="B7" s="4" t="s">
        <v>85</v>
      </c>
      <c r="C7" s="16">
        <v>9</v>
      </c>
      <c r="D7" s="16">
        <v>22</v>
      </c>
      <c r="E7" s="16">
        <v>23</v>
      </c>
      <c r="F7" s="16">
        <v>32</v>
      </c>
      <c r="G7" s="16">
        <v>20</v>
      </c>
      <c r="H7" s="16">
        <v>28</v>
      </c>
      <c r="I7" s="17">
        <v>34</v>
      </c>
      <c r="J7" s="18">
        <v>74</v>
      </c>
      <c r="K7" s="4">
        <v>62</v>
      </c>
      <c r="L7" s="4">
        <v>42</v>
      </c>
      <c r="M7" s="4">
        <v>1</v>
      </c>
      <c r="N7" s="10"/>
      <c r="O7" s="10"/>
      <c r="P7" s="10"/>
      <c r="Q7" s="10"/>
      <c r="R7" s="10"/>
      <c r="S7" s="10"/>
    </row>
    <row r="8" spans="1:19" ht="21">
      <c r="A8" s="6">
        <v>4</v>
      </c>
      <c r="B8" s="4" t="s">
        <v>86</v>
      </c>
      <c r="C8" s="16">
        <v>11</v>
      </c>
      <c r="D8" s="16">
        <v>7</v>
      </c>
      <c r="E8" s="16">
        <v>18</v>
      </c>
      <c r="F8" s="16">
        <v>10</v>
      </c>
      <c r="G8" s="16">
        <v>5</v>
      </c>
      <c r="H8" s="16">
        <v>19</v>
      </c>
      <c r="I8" s="17">
        <v>27</v>
      </c>
      <c r="J8" s="18">
        <v>33</v>
      </c>
      <c r="K8" s="4">
        <v>46</v>
      </c>
      <c r="L8" s="4">
        <v>45</v>
      </c>
      <c r="M8" s="4">
        <v>0</v>
      </c>
      <c r="N8" s="10"/>
      <c r="O8" s="10"/>
      <c r="P8" s="10"/>
      <c r="Q8" s="10"/>
      <c r="R8" s="10"/>
      <c r="S8" s="10"/>
    </row>
    <row r="9" spans="1:19" ht="21">
      <c r="A9" s="6">
        <v>5</v>
      </c>
      <c r="B9" s="4" t="s">
        <v>87</v>
      </c>
      <c r="C9" s="16">
        <v>18</v>
      </c>
      <c r="D9" s="16">
        <v>22</v>
      </c>
      <c r="E9" s="16">
        <v>32</v>
      </c>
      <c r="F9" s="16">
        <v>19</v>
      </c>
      <c r="G9" s="16">
        <v>15</v>
      </c>
      <c r="H9" s="16">
        <v>60</v>
      </c>
      <c r="I9" s="17">
        <v>76</v>
      </c>
      <c r="J9" s="18">
        <v>58</v>
      </c>
      <c r="K9" s="4">
        <v>97</v>
      </c>
      <c r="L9" s="4">
        <v>91</v>
      </c>
      <c r="M9" s="4">
        <v>1</v>
      </c>
      <c r="N9" s="10"/>
      <c r="O9" s="10"/>
      <c r="P9" s="10"/>
      <c r="Q9" s="10"/>
      <c r="R9" s="10"/>
      <c r="S9" s="10"/>
    </row>
    <row r="10" spans="1:19" ht="21">
      <c r="A10" s="4"/>
      <c r="B10" s="6" t="s">
        <v>30</v>
      </c>
      <c r="C10" s="16">
        <f aca="true" t="shared" si="0" ref="C10:J10">SUM(C5:C9)</f>
        <v>84</v>
      </c>
      <c r="D10" s="16">
        <f t="shared" si="0"/>
        <v>162</v>
      </c>
      <c r="E10" s="16">
        <f t="shared" si="0"/>
        <v>187</v>
      </c>
      <c r="F10" s="16">
        <f t="shared" si="0"/>
        <v>163</v>
      </c>
      <c r="G10" s="16">
        <f t="shared" si="0"/>
        <v>113</v>
      </c>
      <c r="H10" s="16">
        <f t="shared" si="0"/>
        <v>276</v>
      </c>
      <c r="I10" s="17">
        <f t="shared" si="0"/>
        <v>357</v>
      </c>
      <c r="J10" s="18">
        <f t="shared" si="0"/>
        <v>392</v>
      </c>
      <c r="K10" s="4">
        <f>SUM(K5:K9)</f>
        <v>488</v>
      </c>
      <c r="L10" s="4">
        <f>SUM(L5:L9)</f>
        <v>424</v>
      </c>
      <c r="M10" s="4">
        <f>SUM(M5:M9)</f>
        <v>4</v>
      </c>
      <c r="N10" s="10"/>
      <c r="O10" s="10"/>
      <c r="P10" s="10"/>
      <c r="Q10" s="10"/>
      <c r="R10" s="10"/>
      <c r="S10" s="10"/>
    </row>
    <row r="12" ht="21">
      <c r="A12" s="2" t="s">
        <v>88</v>
      </c>
    </row>
  </sheetData>
  <sheetProtection/>
  <mergeCells count="2">
    <mergeCell ref="A1:H1"/>
    <mergeCell ref="A2:H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C5" sqref="C5:C9"/>
    </sheetView>
  </sheetViews>
  <sheetFormatPr defaultColWidth="9.140625" defaultRowHeight="15"/>
  <cols>
    <col min="1" max="1" width="7.28125" style="2" customWidth="1"/>
    <col min="2" max="2" width="17.7109375" style="2" customWidth="1"/>
    <col min="3" max="3" width="10.421875" style="2" customWidth="1"/>
    <col min="4" max="4" width="7.421875" style="2" customWidth="1"/>
    <col min="5" max="5" width="8.140625" style="2" customWidth="1"/>
    <col min="6" max="6" width="7.7109375" style="2" customWidth="1"/>
    <col min="7" max="8" width="9.00390625" style="2" customWidth="1"/>
    <col min="9" max="9" width="10.421875" style="2" customWidth="1"/>
    <col min="10" max="10" width="9.57421875" style="2" customWidth="1"/>
    <col min="11" max="11" width="9.00390625" style="2" customWidth="1"/>
    <col min="12" max="12" width="9.140625" style="2" customWidth="1"/>
    <col min="13" max="13" width="11.8515625" style="2" customWidth="1"/>
    <col min="14" max="16384" width="9.00390625" style="2" customWidth="1"/>
  </cols>
  <sheetData>
    <row r="1" spans="1:14" ht="21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1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1">
      <c r="A3" s="2" t="s">
        <v>59</v>
      </c>
    </row>
    <row r="4" spans="1:14" ht="21">
      <c r="A4" s="3" t="s">
        <v>0</v>
      </c>
      <c r="B4" s="3" t="s">
        <v>1</v>
      </c>
      <c r="C4" s="7" t="s">
        <v>62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7" t="s">
        <v>69</v>
      </c>
      <c r="K4" s="7" t="s">
        <v>68</v>
      </c>
      <c r="L4" s="7" t="s">
        <v>16</v>
      </c>
      <c r="M4" s="7" t="s">
        <v>17</v>
      </c>
      <c r="N4" s="12"/>
    </row>
    <row r="5" spans="1:14" ht="21">
      <c r="A5" s="6">
        <v>1</v>
      </c>
      <c r="B5" s="4" t="s">
        <v>83</v>
      </c>
      <c r="C5" s="4">
        <f>'ข้อมูลทั่วไป 1'!G5</f>
        <v>5</v>
      </c>
      <c r="D5" s="4">
        <v>4</v>
      </c>
      <c r="E5" s="4">
        <v>1</v>
      </c>
      <c r="F5" s="4">
        <v>6</v>
      </c>
      <c r="G5" s="4">
        <v>5</v>
      </c>
      <c r="H5" s="4">
        <v>6</v>
      </c>
      <c r="I5" s="4">
        <f>C5+D5+E5+F5+G5+H5</f>
        <v>27</v>
      </c>
      <c r="J5" s="4">
        <f>C5+D5+E5</f>
        <v>10</v>
      </c>
      <c r="K5" s="6">
        <f>F5+G5+H5</f>
        <v>17</v>
      </c>
      <c r="L5" s="6" t="s">
        <v>90</v>
      </c>
      <c r="M5" s="6">
        <v>1</v>
      </c>
      <c r="N5" s="10"/>
    </row>
    <row r="6" spans="1:14" ht="21">
      <c r="A6" s="6">
        <v>2</v>
      </c>
      <c r="B6" s="4" t="s">
        <v>84</v>
      </c>
      <c r="C6" s="5">
        <f>'ข้อมูลทั่วไป 1'!G6</f>
        <v>5</v>
      </c>
      <c r="D6" s="5">
        <v>3</v>
      </c>
      <c r="E6" s="5">
        <v>2</v>
      </c>
      <c r="F6" s="5">
        <v>3</v>
      </c>
      <c r="G6" s="5">
        <v>3</v>
      </c>
      <c r="H6" s="5">
        <v>3</v>
      </c>
      <c r="I6" s="4">
        <f>C6+D6+E6+F6+G6+H6</f>
        <v>19</v>
      </c>
      <c r="J6" s="4">
        <f>C6+D6+E6</f>
        <v>10</v>
      </c>
      <c r="K6" s="6">
        <f>F6+G6+H6</f>
        <v>9</v>
      </c>
      <c r="L6" s="6" t="s">
        <v>90</v>
      </c>
      <c r="M6" s="6">
        <v>0</v>
      </c>
      <c r="N6" s="10"/>
    </row>
    <row r="7" spans="1:14" ht="21">
      <c r="A7" s="6">
        <v>3</v>
      </c>
      <c r="B7" s="4" t="s">
        <v>85</v>
      </c>
      <c r="C7" s="5">
        <f>'ข้อมูลทั่วไป 1'!G7</f>
        <v>3</v>
      </c>
      <c r="D7" s="5">
        <v>1</v>
      </c>
      <c r="E7" s="5">
        <v>1</v>
      </c>
      <c r="F7" s="5">
        <v>3</v>
      </c>
      <c r="G7" s="5">
        <v>0</v>
      </c>
      <c r="H7" s="5">
        <v>1</v>
      </c>
      <c r="I7" s="4">
        <f>C7+D7+E7+F7+G7+H7</f>
        <v>9</v>
      </c>
      <c r="J7" s="4">
        <f>C7+D7+E7</f>
        <v>5</v>
      </c>
      <c r="K7" s="6">
        <f>F7+G7+H7</f>
        <v>4</v>
      </c>
      <c r="L7" s="6" t="s">
        <v>90</v>
      </c>
      <c r="M7" s="6">
        <v>0</v>
      </c>
      <c r="N7" s="10"/>
    </row>
    <row r="8" spans="1:14" ht="21">
      <c r="A8" s="6">
        <v>4</v>
      </c>
      <c r="B8" s="4" t="s">
        <v>86</v>
      </c>
      <c r="C8" s="5">
        <f>'ข้อมูลทั่วไป 1'!G8</f>
        <v>1</v>
      </c>
      <c r="D8" s="5">
        <v>2</v>
      </c>
      <c r="E8" s="5">
        <v>2</v>
      </c>
      <c r="F8" s="5">
        <v>3</v>
      </c>
      <c r="G8" s="5">
        <v>1</v>
      </c>
      <c r="H8" s="5">
        <v>2</v>
      </c>
      <c r="I8" s="4">
        <f>C8+D8+E8+F8+G8+H8</f>
        <v>11</v>
      </c>
      <c r="J8" s="4">
        <f>C8+D8+E8</f>
        <v>5</v>
      </c>
      <c r="K8" s="6">
        <f>F8+G8+H8</f>
        <v>6</v>
      </c>
      <c r="L8" s="6" t="s">
        <v>90</v>
      </c>
      <c r="M8" s="6">
        <v>2</v>
      </c>
      <c r="N8" s="10"/>
    </row>
    <row r="9" spans="1:14" ht="21">
      <c r="A9" s="6">
        <v>5</v>
      </c>
      <c r="B9" s="4" t="s">
        <v>87</v>
      </c>
      <c r="C9" s="5">
        <f>'ข้อมูลทั่วไป 1'!G9</f>
        <v>1</v>
      </c>
      <c r="D9" s="5">
        <v>5</v>
      </c>
      <c r="E9" s="5">
        <v>6</v>
      </c>
      <c r="F9" s="5">
        <v>1</v>
      </c>
      <c r="G9" s="5">
        <v>2</v>
      </c>
      <c r="H9" s="5">
        <v>3</v>
      </c>
      <c r="I9" s="4">
        <f>C9+D9+E9+F9+G9+H9</f>
        <v>18</v>
      </c>
      <c r="J9" s="4">
        <f>C9+D9+E9</f>
        <v>12</v>
      </c>
      <c r="K9" s="6">
        <f>F9+G9+H9</f>
        <v>6</v>
      </c>
      <c r="L9" s="6" t="s">
        <v>90</v>
      </c>
      <c r="M9" s="6">
        <v>0</v>
      </c>
      <c r="N9" s="10"/>
    </row>
    <row r="10" spans="1:14" ht="21">
      <c r="A10" s="4"/>
      <c r="B10" s="6" t="s">
        <v>30</v>
      </c>
      <c r="C10" s="5">
        <f aca="true" t="shared" si="0" ref="C10:M10">SUM(C5:C9)</f>
        <v>15</v>
      </c>
      <c r="D10" s="5">
        <f t="shared" si="0"/>
        <v>15</v>
      </c>
      <c r="E10" s="5">
        <f t="shared" si="0"/>
        <v>12</v>
      </c>
      <c r="F10" s="5">
        <f t="shared" si="0"/>
        <v>16</v>
      </c>
      <c r="G10" s="5">
        <f t="shared" si="0"/>
        <v>11</v>
      </c>
      <c r="H10" s="5">
        <f t="shared" si="0"/>
        <v>15</v>
      </c>
      <c r="I10" s="5">
        <f t="shared" si="0"/>
        <v>84</v>
      </c>
      <c r="J10" s="5">
        <f t="shared" si="0"/>
        <v>42</v>
      </c>
      <c r="K10" s="16">
        <f t="shared" si="0"/>
        <v>42</v>
      </c>
      <c r="L10" s="16">
        <f t="shared" si="0"/>
        <v>0</v>
      </c>
      <c r="M10" s="6">
        <f t="shared" si="0"/>
        <v>3</v>
      </c>
      <c r="N10" s="10"/>
    </row>
    <row r="11" ht="21">
      <c r="N11" s="13"/>
    </row>
    <row r="12" ht="21">
      <c r="A12" s="2" t="s">
        <v>88</v>
      </c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7.28125" style="2" customWidth="1"/>
    <col min="2" max="2" width="19.140625" style="2" customWidth="1"/>
    <col min="3" max="3" width="7.140625" style="2" customWidth="1"/>
    <col min="4" max="4" width="8.421875" style="2" customWidth="1"/>
    <col min="5" max="5" width="7.57421875" style="2" customWidth="1"/>
    <col min="6" max="6" width="8.00390625" style="2" customWidth="1"/>
    <col min="7" max="8" width="9.00390625" style="2" customWidth="1"/>
    <col min="9" max="9" width="11.28125" style="2" customWidth="1"/>
    <col min="10" max="10" width="14.00390625" style="2" customWidth="1"/>
    <col min="11" max="16384" width="9.00390625" style="2" customWidth="1"/>
  </cols>
  <sheetData>
    <row r="1" spans="1:12" ht="2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1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21">
      <c r="A3" s="2" t="s">
        <v>59</v>
      </c>
    </row>
    <row r="4" spans="1:12" ht="21">
      <c r="A4" s="3" t="s">
        <v>0</v>
      </c>
      <c r="B4" s="3" t="s">
        <v>1</v>
      </c>
      <c r="C4" s="7" t="s">
        <v>40</v>
      </c>
      <c r="D4" s="7" t="s">
        <v>45</v>
      </c>
      <c r="E4" s="7" t="s">
        <v>41</v>
      </c>
      <c r="F4" s="7" t="s">
        <v>42</v>
      </c>
      <c r="G4" s="7" t="s">
        <v>43</v>
      </c>
      <c r="H4" s="7" t="s">
        <v>44</v>
      </c>
      <c r="I4" s="7" t="s">
        <v>46</v>
      </c>
      <c r="J4" s="7" t="s">
        <v>47</v>
      </c>
      <c r="K4" s="12"/>
      <c r="L4" s="12"/>
    </row>
    <row r="5" spans="1:12" ht="21">
      <c r="A5" s="6">
        <v>1</v>
      </c>
      <c r="B5" s="4" t="s">
        <v>94</v>
      </c>
      <c r="C5" s="6">
        <v>22</v>
      </c>
      <c r="D5" s="6">
        <v>13</v>
      </c>
      <c r="E5" s="6">
        <v>9</v>
      </c>
      <c r="F5" s="6">
        <v>5</v>
      </c>
      <c r="G5" s="6">
        <v>8</v>
      </c>
      <c r="H5" s="6">
        <v>10</v>
      </c>
      <c r="I5" s="6">
        <v>10</v>
      </c>
      <c r="J5" s="6">
        <v>67</v>
      </c>
      <c r="K5" s="10"/>
      <c r="L5" s="10"/>
    </row>
    <row r="6" spans="1:12" ht="21">
      <c r="A6" s="6">
        <v>2</v>
      </c>
      <c r="B6" s="4" t="s">
        <v>95</v>
      </c>
      <c r="C6" s="19">
        <v>11</v>
      </c>
      <c r="D6" s="19">
        <v>3</v>
      </c>
      <c r="E6" s="19">
        <v>2</v>
      </c>
      <c r="F6" s="19">
        <v>9</v>
      </c>
      <c r="G6" s="19">
        <v>3</v>
      </c>
      <c r="H6" s="19">
        <v>8</v>
      </c>
      <c r="I6" s="19">
        <v>5</v>
      </c>
      <c r="J6" s="19">
        <f>C6+D6+E6+F6+G6+H6</f>
        <v>36</v>
      </c>
      <c r="K6" s="10"/>
      <c r="L6" s="10"/>
    </row>
    <row r="7" spans="1:12" ht="21">
      <c r="A7" s="4"/>
      <c r="B7" s="6" t="s">
        <v>30</v>
      </c>
      <c r="C7" s="6">
        <f aca="true" t="shared" si="0" ref="C7:J7">SUM(C5:C6)</f>
        <v>33</v>
      </c>
      <c r="D7" s="6">
        <f t="shared" si="0"/>
        <v>16</v>
      </c>
      <c r="E7" s="6">
        <f t="shared" si="0"/>
        <v>11</v>
      </c>
      <c r="F7" s="6">
        <f t="shared" si="0"/>
        <v>14</v>
      </c>
      <c r="G7" s="6">
        <f t="shared" si="0"/>
        <v>11</v>
      </c>
      <c r="H7" s="6">
        <f t="shared" si="0"/>
        <v>18</v>
      </c>
      <c r="I7" s="6">
        <f t="shared" si="0"/>
        <v>15</v>
      </c>
      <c r="J7" s="6">
        <f t="shared" si="0"/>
        <v>103</v>
      </c>
      <c r="K7" s="10"/>
      <c r="L7" s="10"/>
    </row>
    <row r="9" ht="21">
      <c r="A9" s="2" t="s">
        <v>88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view="pageBreakPreview" zoomScale="110" zoomScaleSheetLayoutView="110" workbookViewId="0" topLeftCell="A1">
      <selection activeCell="G16" sqref="G16"/>
    </sheetView>
  </sheetViews>
  <sheetFormatPr defaultColWidth="9.140625" defaultRowHeight="15"/>
  <cols>
    <col min="1" max="1" width="5.57421875" style="2" customWidth="1"/>
    <col min="2" max="2" width="13.140625" style="2" customWidth="1"/>
    <col min="3" max="3" width="7.140625" style="2" customWidth="1"/>
    <col min="4" max="4" width="7.00390625" style="2" customWidth="1"/>
    <col min="5" max="5" width="9.421875" style="2" customWidth="1"/>
    <col min="6" max="6" width="5.8515625" style="2" customWidth="1"/>
    <col min="7" max="7" width="7.140625" style="2" customWidth="1"/>
    <col min="8" max="9" width="7.421875" style="2" customWidth="1"/>
    <col min="10" max="10" width="7.00390625" style="2" customWidth="1"/>
    <col min="11" max="11" width="5.421875" style="2" customWidth="1"/>
    <col min="12" max="12" width="6.421875" style="2" customWidth="1"/>
    <col min="13" max="13" width="7.28125" style="2" customWidth="1"/>
    <col min="14" max="14" width="4.8515625" style="2" customWidth="1"/>
    <col min="15" max="15" width="7.57421875" style="2" customWidth="1"/>
    <col min="16" max="16" width="7.140625" style="2" customWidth="1"/>
    <col min="17" max="17" width="7.421875" style="2" customWidth="1"/>
    <col min="18" max="18" width="8.8515625" style="2" customWidth="1"/>
    <col min="19" max="16384" width="9.00390625" style="2" customWidth="1"/>
  </cols>
  <sheetData>
    <row r="1" spans="1:14" ht="2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1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1">
      <c r="A3" s="2" t="s">
        <v>57</v>
      </c>
    </row>
    <row r="4" spans="1:18" s="15" customFormat="1" ht="36.75" customHeight="1">
      <c r="A4" s="14" t="s">
        <v>0</v>
      </c>
      <c r="B4" s="14" t="s">
        <v>1</v>
      </c>
      <c r="C4" s="20" t="s">
        <v>10</v>
      </c>
      <c r="D4" s="20" t="s">
        <v>48</v>
      </c>
      <c r="E4" s="21" t="s">
        <v>49</v>
      </c>
      <c r="F4" s="20" t="s">
        <v>79</v>
      </c>
      <c r="G4" s="20" t="s">
        <v>11</v>
      </c>
      <c r="H4" s="20" t="s">
        <v>80</v>
      </c>
      <c r="I4" s="20" t="s">
        <v>81</v>
      </c>
      <c r="J4" s="20" t="s">
        <v>12</v>
      </c>
      <c r="K4" s="20" t="s">
        <v>13</v>
      </c>
      <c r="L4" s="20" t="s">
        <v>70</v>
      </c>
      <c r="M4" s="20" t="s">
        <v>14</v>
      </c>
      <c r="N4" s="20" t="s">
        <v>15</v>
      </c>
      <c r="O4" s="22" t="s">
        <v>50</v>
      </c>
      <c r="P4" s="22" t="s">
        <v>51</v>
      </c>
      <c r="Q4" s="22" t="s">
        <v>52</v>
      </c>
      <c r="R4" s="23" t="s">
        <v>71</v>
      </c>
    </row>
    <row r="5" spans="1:18" ht="21">
      <c r="A5" s="6">
        <v>1</v>
      </c>
      <c r="B5" s="4" t="s">
        <v>83</v>
      </c>
      <c r="C5" s="19">
        <v>233</v>
      </c>
      <c r="D5" s="19">
        <v>453</v>
      </c>
      <c r="E5" s="19">
        <v>19</v>
      </c>
      <c r="F5" s="5">
        <v>0</v>
      </c>
      <c r="G5" s="17">
        <v>11</v>
      </c>
      <c r="H5" s="17">
        <v>4</v>
      </c>
      <c r="I5" s="17">
        <v>1</v>
      </c>
      <c r="J5" s="17">
        <v>12</v>
      </c>
      <c r="K5" s="17">
        <v>1</v>
      </c>
      <c r="L5" s="17">
        <v>4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6">
        <v>1</v>
      </c>
    </row>
    <row r="6" spans="1:18" ht="21">
      <c r="A6" s="6">
        <v>2</v>
      </c>
      <c r="B6" s="4" t="s">
        <v>84</v>
      </c>
      <c r="C6" s="19">
        <v>178</v>
      </c>
      <c r="D6" s="19">
        <v>492</v>
      </c>
      <c r="E6" s="19">
        <v>11</v>
      </c>
      <c r="F6" s="5">
        <v>0</v>
      </c>
      <c r="G6" s="17">
        <v>10</v>
      </c>
      <c r="H6" s="17">
        <v>2</v>
      </c>
      <c r="I6" s="17">
        <v>4</v>
      </c>
      <c r="J6" s="17">
        <v>12</v>
      </c>
      <c r="K6" s="17">
        <v>1</v>
      </c>
      <c r="L6" s="17">
        <v>4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6">
        <v>0</v>
      </c>
    </row>
    <row r="7" spans="1:18" ht="21">
      <c r="A7" s="6">
        <v>3</v>
      </c>
      <c r="B7" s="4" t="s">
        <v>85</v>
      </c>
      <c r="C7" s="19">
        <v>101</v>
      </c>
      <c r="D7" s="19">
        <v>186</v>
      </c>
      <c r="E7" s="19">
        <v>16</v>
      </c>
      <c r="F7" s="5">
        <v>0</v>
      </c>
      <c r="G7" s="17">
        <v>2</v>
      </c>
      <c r="H7" s="17">
        <v>1</v>
      </c>
      <c r="I7" s="17">
        <v>0</v>
      </c>
      <c r="J7" s="17">
        <v>6</v>
      </c>
      <c r="K7" s="17">
        <v>1</v>
      </c>
      <c r="L7" s="17">
        <v>1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6">
        <v>0</v>
      </c>
    </row>
    <row r="8" spans="1:18" ht="21">
      <c r="A8" s="6">
        <v>4</v>
      </c>
      <c r="B8" s="4" t="s">
        <v>86</v>
      </c>
      <c r="C8" s="19">
        <v>64</v>
      </c>
      <c r="D8" s="19">
        <v>140</v>
      </c>
      <c r="E8" s="19">
        <v>12</v>
      </c>
      <c r="F8" s="5">
        <v>0</v>
      </c>
      <c r="G8" s="17">
        <v>3</v>
      </c>
      <c r="H8" s="17">
        <v>1</v>
      </c>
      <c r="I8" s="17">
        <v>0</v>
      </c>
      <c r="J8" s="17">
        <v>3</v>
      </c>
      <c r="K8" s="17">
        <v>1</v>
      </c>
      <c r="L8" s="17">
        <v>1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6">
        <v>0</v>
      </c>
    </row>
    <row r="9" spans="1:18" ht="21">
      <c r="A9" s="6">
        <v>5</v>
      </c>
      <c r="B9" s="4" t="s">
        <v>87</v>
      </c>
      <c r="C9" s="19">
        <v>142</v>
      </c>
      <c r="D9" s="19">
        <v>328</v>
      </c>
      <c r="E9" s="19">
        <v>8</v>
      </c>
      <c r="F9" s="5">
        <v>0</v>
      </c>
      <c r="G9" s="17">
        <v>3</v>
      </c>
      <c r="H9" s="17">
        <v>5</v>
      </c>
      <c r="I9" s="17">
        <v>2</v>
      </c>
      <c r="J9" s="17">
        <v>11</v>
      </c>
      <c r="K9" s="17">
        <v>1</v>
      </c>
      <c r="L9" s="17">
        <v>6</v>
      </c>
      <c r="M9" s="17">
        <v>0</v>
      </c>
      <c r="N9" s="17">
        <v>0</v>
      </c>
      <c r="O9" s="17">
        <v>0</v>
      </c>
      <c r="P9" s="17">
        <v>0</v>
      </c>
      <c r="Q9" s="17">
        <v>1</v>
      </c>
      <c r="R9" s="6">
        <v>3</v>
      </c>
    </row>
    <row r="10" spans="1:18" ht="21">
      <c r="A10" s="4"/>
      <c r="B10" s="6" t="s">
        <v>30</v>
      </c>
      <c r="C10" s="16">
        <f>SUM(C5:C9)</f>
        <v>718</v>
      </c>
      <c r="D10" s="16">
        <f>SUM(D5:D9)</f>
        <v>1599</v>
      </c>
      <c r="E10" s="16">
        <f>SUM(E5:E9)</f>
        <v>66</v>
      </c>
      <c r="F10" s="5">
        <f aca="true" t="shared" si="0" ref="F10:R10">SUM(F5:F9)</f>
        <v>0</v>
      </c>
      <c r="G10" s="17">
        <f t="shared" si="0"/>
        <v>29</v>
      </c>
      <c r="H10" s="17">
        <f t="shared" si="0"/>
        <v>13</v>
      </c>
      <c r="I10" s="17">
        <f t="shared" si="0"/>
        <v>7</v>
      </c>
      <c r="J10" s="17">
        <f t="shared" si="0"/>
        <v>44</v>
      </c>
      <c r="K10" s="17">
        <f t="shared" si="0"/>
        <v>5</v>
      </c>
      <c r="L10" s="17">
        <f t="shared" si="0"/>
        <v>16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1</v>
      </c>
      <c r="R10" s="6">
        <f t="shared" si="0"/>
        <v>4</v>
      </c>
    </row>
    <row r="11" spans="1:18" ht="21">
      <c r="A11" s="10"/>
      <c r="B11" s="24"/>
      <c r="C11" s="25"/>
      <c r="D11" s="25"/>
      <c r="E11" s="25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4"/>
    </row>
  </sheetData>
  <sheetProtection/>
  <mergeCells count="2">
    <mergeCell ref="A1:N1"/>
    <mergeCell ref="A2:N2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5.57421875" style="2" customWidth="1"/>
    <col min="2" max="2" width="16.00390625" style="2" customWidth="1"/>
    <col min="3" max="3" width="10.7109375" style="2" customWidth="1"/>
    <col min="4" max="4" width="10.28125" style="2" customWidth="1"/>
    <col min="5" max="5" width="11.28125" style="2" customWidth="1"/>
    <col min="6" max="6" width="9.00390625" style="2" customWidth="1"/>
    <col min="7" max="7" width="10.140625" style="2" customWidth="1"/>
    <col min="8" max="8" width="12.7109375" style="2" customWidth="1"/>
    <col min="9" max="9" width="12.57421875" style="2" customWidth="1"/>
    <col min="10" max="10" width="13.00390625" style="2" customWidth="1"/>
    <col min="11" max="11" width="11.57421875" style="2" customWidth="1"/>
    <col min="12" max="16384" width="9.00390625" style="2" customWidth="1"/>
  </cols>
  <sheetData>
    <row r="1" spans="1:11" ht="2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ht="21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9"/>
      <c r="M2" s="9"/>
      <c r="N2" s="9"/>
    </row>
    <row r="3" ht="21">
      <c r="A3" s="2" t="s">
        <v>57</v>
      </c>
    </row>
    <row r="4" spans="1:11" s="15" customFormat="1" ht="36.75" customHeight="1">
      <c r="A4" s="14" t="s">
        <v>0</v>
      </c>
      <c r="B4" s="14" t="s">
        <v>1</v>
      </c>
      <c r="C4" s="14" t="s">
        <v>72</v>
      </c>
      <c r="D4" s="14" t="s">
        <v>73</v>
      </c>
      <c r="E4" s="14" t="s">
        <v>74</v>
      </c>
      <c r="F4" s="14" t="s">
        <v>75</v>
      </c>
      <c r="G4" s="14" t="s">
        <v>76</v>
      </c>
      <c r="H4" s="20" t="s">
        <v>77</v>
      </c>
      <c r="I4" s="14" t="s">
        <v>97</v>
      </c>
      <c r="J4" s="14" t="s">
        <v>78</v>
      </c>
      <c r="K4" s="14" t="s">
        <v>98</v>
      </c>
    </row>
    <row r="5" spans="1:11" ht="21">
      <c r="A5" s="6">
        <v>1</v>
      </c>
      <c r="B5" s="4" t="s">
        <v>83</v>
      </c>
      <c r="C5" s="16">
        <v>0</v>
      </c>
      <c r="D5" s="16">
        <v>4</v>
      </c>
      <c r="E5" s="16">
        <v>3</v>
      </c>
      <c r="F5" s="6" t="s">
        <v>90</v>
      </c>
      <c r="G5" s="6">
        <v>10</v>
      </c>
      <c r="H5" s="6">
        <v>30</v>
      </c>
      <c r="I5" s="6">
        <v>0</v>
      </c>
      <c r="J5" s="6">
        <v>2</v>
      </c>
      <c r="K5" s="6">
        <v>13</v>
      </c>
    </row>
    <row r="6" spans="1:11" ht="21">
      <c r="A6" s="6">
        <v>2</v>
      </c>
      <c r="B6" s="4" t="s">
        <v>84</v>
      </c>
      <c r="C6" s="16">
        <v>1</v>
      </c>
      <c r="D6" s="16">
        <v>7</v>
      </c>
      <c r="E6" s="16">
        <v>5</v>
      </c>
      <c r="F6" s="6" t="s">
        <v>90</v>
      </c>
      <c r="G6" s="6">
        <v>4</v>
      </c>
      <c r="H6" s="6">
        <v>42</v>
      </c>
      <c r="I6" s="6">
        <v>0</v>
      </c>
      <c r="J6" s="6">
        <v>1</v>
      </c>
      <c r="K6" s="6">
        <v>6</v>
      </c>
    </row>
    <row r="7" spans="1:11" ht="21">
      <c r="A7" s="6">
        <v>3</v>
      </c>
      <c r="B7" s="4" t="s">
        <v>85</v>
      </c>
      <c r="C7" s="16">
        <v>0</v>
      </c>
      <c r="D7" s="16">
        <v>1</v>
      </c>
      <c r="E7" s="16">
        <v>2</v>
      </c>
      <c r="F7" s="6" t="s">
        <v>90</v>
      </c>
      <c r="G7" s="6">
        <v>8</v>
      </c>
      <c r="H7" s="6">
        <v>11</v>
      </c>
      <c r="I7" s="6">
        <v>0</v>
      </c>
      <c r="J7" s="6">
        <v>0</v>
      </c>
      <c r="K7" s="6">
        <v>1</v>
      </c>
    </row>
    <row r="8" spans="1:11" ht="21">
      <c r="A8" s="6">
        <v>4</v>
      </c>
      <c r="B8" s="4" t="s">
        <v>86</v>
      </c>
      <c r="C8" s="16">
        <v>0</v>
      </c>
      <c r="D8" s="16">
        <v>1</v>
      </c>
      <c r="E8" s="16">
        <v>1</v>
      </c>
      <c r="F8" s="6" t="s">
        <v>90</v>
      </c>
      <c r="G8" s="6" t="s">
        <v>90</v>
      </c>
      <c r="H8" s="6">
        <v>13</v>
      </c>
      <c r="I8" s="6">
        <v>0</v>
      </c>
      <c r="J8" s="6">
        <v>1</v>
      </c>
      <c r="K8" s="6">
        <v>2</v>
      </c>
    </row>
    <row r="9" spans="1:11" ht="21">
      <c r="A9" s="6">
        <v>5</v>
      </c>
      <c r="B9" s="4" t="s">
        <v>87</v>
      </c>
      <c r="C9" s="16">
        <v>0</v>
      </c>
      <c r="D9" s="16">
        <v>3</v>
      </c>
      <c r="E9" s="16">
        <v>7</v>
      </c>
      <c r="F9" s="6" t="s">
        <v>90</v>
      </c>
      <c r="G9" s="6">
        <v>4</v>
      </c>
      <c r="H9" s="6">
        <v>21</v>
      </c>
      <c r="I9" s="6">
        <v>1</v>
      </c>
      <c r="J9" s="6">
        <v>1</v>
      </c>
      <c r="K9" s="6">
        <v>10</v>
      </c>
    </row>
    <row r="10" spans="1:11" ht="21">
      <c r="A10" s="4"/>
      <c r="B10" s="6" t="s">
        <v>30</v>
      </c>
      <c r="C10" s="16">
        <f>SUM(C5:C9)</f>
        <v>1</v>
      </c>
      <c r="D10" s="16">
        <f>SUM(D5:D9)</f>
        <v>16</v>
      </c>
      <c r="E10" s="16">
        <f>SUM(E5:E9)</f>
        <v>18</v>
      </c>
      <c r="F10" s="6" t="s">
        <v>90</v>
      </c>
      <c r="G10" s="6">
        <f>SUM(G5:G9)</f>
        <v>26</v>
      </c>
      <c r="H10" s="6">
        <f>SUM(H5:H9)</f>
        <v>117</v>
      </c>
      <c r="I10" s="6">
        <f>SUM(I5:I9)</f>
        <v>1</v>
      </c>
      <c r="J10" s="6">
        <f>SUM(J5:J9)</f>
        <v>5</v>
      </c>
      <c r="K10" s="6">
        <f>SUM(K5:K9)</f>
        <v>32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2013-10-09T09:15:32Z</cp:lastPrinted>
  <dcterms:created xsi:type="dcterms:W3CDTF">2012-01-13T07:45:29Z</dcterms:created>
  <dcterms:modified xsi:type="dcterms:W3CDTF">2014-01-22T02:34:36Z</dcterms:modified>
  <cp:category/>
  <cp:version/>
  <cp:contentType/>
  <cp:contentStatus/>
</cp:coreProperties>
</file>